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Внесение изменений вПрограммы на 2027-2028гг\211 -п  от  08.11.2024 (0310)г изменения в ноябре 2024г\"/>
    </mc:Choice>
  </mc:AlternateContent>
  <bookViews>
    <workbookView xWindow="360" yWindow="30" windowWidth="19320" windowHeight="110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31" i="1" l="1"/>
  <c r="L28" i="1" s="1"/>
  <c r="K31" i="1"/>
  <c r="K28" i="1" s="1"/>
  <c r="J31" i="1"/>
  <c r="I31" i="1"/>
  <c r="M28" i="1"/>
  <c r="J28" i="1"/>
  <c r="I28" i="1"/>
  <c r="K24" i="1"/>
  <c r="J24" i="1"/>
  <c r="K23" i="1"/>
  <c r="J23" i="1"/>
  <c r="J15" i="1" s="1"/>
  <c r="J12" i="1" s="1"/>
  <c r="J11" i="1" s="1"/>
  <c r="J9" i="1" s="1"/>
  <c r="I23" i="1"/>
  <c r="M19" i="1"/>
  <c r="L19" i="1"/>
  <c r="L15" i="1" s="1"/>
  <c r="L12" i="1" s="1"/>
  <c r="L11" i="1" s="1"/>
  <c r="L9" i="1" s="1"/>
  <c r="K19" i="1"/>
  <c r="K15" i="1" s="1"/>
  <c r="J19" i="1"/>
  <c r="I19" i="1"/>
  <c r="M15" i="1"/>
  <c r="I15" i="1"/>
  <c r="K14" i="1"/>
  <c r="J14" i="1"/>
  <c r="I14" i="1"/>
  <c r="I12" i="1"/>
  <c r="I11" i="1" s="1"/>
  <c r="I9" i="1" s="1"/>
  <c r="M12" i="1" l="1"/>
  <c r="M11" i="1" s="1"/>
  <c r="M9" i="1" s="1"/>
  <c r="K12" i="1"/>
  <c r="K11" i="1" s="1"/>
  <c r="K9" i="1" s="1"/>
  <c r="N28" i="1"/>
  <c r="N19" i="1"/>
  <c r="N15" i="1" s="1"/>
  <c r="O11" i="1"/>
  <c r="N12" i="1" l="1"/>
  <c r="N11" i="1" s="1"/>
  <c r="N9" i="1" s="1"/>
  <c r="H9" i="1" l="1"/>
</calcChain>
</file>

<file path=xl/sharedStrings.xml><?xml version="1.0" encoding="utf-8"?>
<sst xmlns="http://schemas.openxmlformats.org/spreadsheetml/2006/main" count="167" uniqueCount="71">
  <si>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</si>
  <si>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</si>
  <si>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</si>
  <si>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</si>
  <si>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</si>
  <si>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</si>
  <si>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</si>
  <si>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</si>
  <si>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</si>
  <si>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</si>
  <si>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</si>
  <si>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</si>
  <si>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х</t>
  </si>
  <si>
    <t>Мероприятие 1</t>
  </si>
  <si>
    <t>Администрация МО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</si>
  <si>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</si>
  <si>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</si>
  <si>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</si>
  <si>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0309</t>
  </si>
  <si>
    <t>009</t>
  </si>
  <si>
    <t>21001 00000</t>
  </si>
  <si>
    <t>Мероприятия по защите населения муниципального образования Сапоговский сельсовет от чрезвычайных ситуаций, пожарной безопасности и безопасности на водных объектах</t>
  </si>
  <si>
    <t>Увеличение количества населения, задействованного в проведении агитационных и профилактических мероприятиях  85%.обеспеченность специальным оборудованием и пожарно- техническим вооружением- 100%,обеспечение средсствами связи пожарных команд,сокращение время реагирования при ликвидации последствий ЧС природного и техногенного характера на 5-10%,увеличение количества населения,задействованного в проведении агитационных и прфилактических мероприятиях 50%,</t>
  </si>
  <si>
    <t>Создание условий для защиты населения от чрезвычайных ситуаций,стихийных бедствий и их последствий.</t>
  </si>
  <si>
    <t>21001 22080</t>
  </si>
  <si>
    <t>21001 80230</t>
  </si>
  <si>
    <t xml:space="preserve">Мероприятия по защите населения муниципального образования Сапоговский сельсовет от чрезвычайных ситуаций, пожарной безопасности </t>
  </si>
  <si>
    <t>Обеспечение наглядной агитации на противопожарную тематику. Изготовление  памяток для населения,зарядка огнетушителей,оплата по договору за скважину для забора воды в пожарную машину,развитие и стимулирование работы добровольных пожарных дружин, заключение договора и оплату с ИП за участие в тушении пожара своей пожарной установкой,опашка минерализируемых полос вокруг населеных пунктов,приобретение специального оборудования и пожарно-технического вооружения,предупреждение и ликвидация чрезвычайных ситуаций,приобретение первичных средств пожаротушения.</t>
  </si>
  <si>
    <t>0310</t>
  </si>
  <si>
    <t>21001 71260</t>
  </si>
  <si>
    <t>мероприятие по обеспечению первичных мер пожарной безопасности РХ</t>
  </si>
  <si>
    <t>опашка населенных пунктов(сокращение время реагирования при ликвидации последствий чрезвычайных ситуаций природного и техногенного характера на 10-12%)</t>
  </si>
  <si>
    <t>пожарные шланги,рукав водонапорный</t>
  </si>
  <si>
    <t>1;2;3;4;5;6;7;8;9;10;12</t>
  </si>
  <si>
    <t>софинансирование из местного бюджета</t>
  </si>
  <si>
    <t>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</si>
  <si>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</t>
  </si>
  <si>
    <t>21001 S1260</t>
  </si>
  <si>
    <t>опашка населенных пунктов</t>
  </si>
  <si>
    <t>софинансирование</t>
  </si>
  <si>
    <t xml:space="preserve">Основное мероприятие </t>
  </si>
  <si>
    <t xml:space="preserve">Основное мероприятие  </t>
  </si>
  <si>
    <t>средства Усть-Абаканского района</t>
  </si>
  <si>
    <t>пожарные оповещатели</t>
  </si>
  <si>
    <t>Мероприятие по проектно-изыскательным работам на устройство противопожарного водоисточника</t>
  </si>
  <si>
    <t>обустройство противопожарного водоисточника п. Ташеба</t>
  </si>
  <si>
    <t>21001 80020</t>
  </si>
  <si>
    <t>Опашка генерализируемых полос вокруг населенных пунктов</t>
  </si>
  <si>
    <t>21001 22180</t>
  </si>
  <si>
    <t>разработка проектно-сметной документации</t>
  </si>
  <si>
    <t>Программные мероприятия</t>
  </si>
  <si>
    <t>Мероприятие по строительству источника наружного противопожарного водоснабжения в п. Ташеба</t>
  </si>
  <si>
    <t>21001 42010</t>
  </si>
  <si>
    <t>бюджетные инвестиции в строительство наружного водоисточника</t>
  </si>
  <si>
    <t>строительство водоисточника в п. Ташеба</t>
  </si>
  <si>
    <t>Мероприятие 2</t>
  </si>
  <si>
    <t>Укрепление пожарной  безопасности</t>
  </si>
  <si>
    <t>Обеспечение деятельности подведомственных учреждений(Пожарная дружина)</t>
  </si>
  <si>
    <t>21002 01880</t>
  </si>
  <si>
    <t>21002 00000</t>
  </si>
  <si>
    <t>хозматериалы</t>
  </si>
  <si>
    <t>Поддержка подразделений добровольной пожарной охраны</t>
  </si>
  <si>
    <t>21002 71250</t>
  </si>
  <si>
    <t>21002 S1250</t>
  </si>
  <si>
    <t>Поддержка подразделений добровольной пожарной охраны(софинансирование)</t>
  </si>
  <si>
    <t>Иные выплаты текущего характера физическим лицам</t>
  </si>
  <si>
    <t>материальное стимулирование</t>
  </si>
  <si>
    <t>приобретение первичных средств пожаротушения,ремонт пожарного автомобиля</t>
  </si>
  <si>
    <t xml:space="preserve">  </t>
  </si>
  <si>
    <t>оплата работникам пожарной дружины</t>
  </si>
  <si>
    <t>приложение к Постановлению № 114-п от 11.11.2025г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</si>
</sst>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6100"/>
      <name val="Times New Roman"/>
      <family val="1"/>
      <charset val="204"/>
    </font>
    <font>
      <b/>
      <sz val="10"/>
      <color rgb="FF0061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2" borderId="0" applyNumberFormat="0" applyBorder="0" applyAlignment="0" applyProtection="0"/>
  </cellStyleXfs>
  <cellXfs count="76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5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/>
    <xf numFmtId="3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/>
    </xf>
    <xf numFmtId="0" fontId="10" fillId="0" borderId="2" xfId="0" applyFont="1" applyBorder="1"/>
    <xf numFmtId="3" fontId="11" fillId="0" borderId="2" xfId="2" applyNumberFormat="1" applyFont="1" applyFill="1" applyBorder="1" applyAlignment="1">
      <alignment horizontal="center"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/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11" xfId="1" applyFont="1" applyBorder="1" applyAlignment="1" applyProtection="1">
      <alignment horizontal="center" wrapText="1"/>
    </xf>
    <xf numFmtId="3" fontId="12" fillId="0" borderId="2" xfId="2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wrapText="1"/>
    </xf>
    <xf numFmtId="0" fontId="14" fillId="0" borderId="2" xfId="0" applyFont="1" applyBorder="1"/>
    <xf numFmtId="4" fontId="11" fillId="0" borderId="2" xfId="2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wrapText="1"/>
    </xf>
    <xf numFmtId="4" fontId="12" fillId="0" borderId="2" xfId="2" applyNumberFormat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1" fillId="0" borderId="2" xfId="2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49" fontId="10" fillId="0" borderId="2" xfId="0" applyNumberFormat="1" applyFont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top" wrapText="1"/>
    </xf>
    <xf numFmtId="3" fontId="12" fillId="0" borderId="2" xfId="2" applyNumberFormat="1" applyFont="1" applyFill="1" applyBorder="1" applyAlignment="1">
      <alignment horizontal="center" vertical="top" wrapText="1"/>
    </xf>
    <xf numFmtId="4" fontId="12" fillId="0" borderId="2" xfId="2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3" fillId="0" borderId="11" xfId="1" applyFont="1" applyBorder="1" applyAlignment="1" applyProtection="1">
      <alignment horizontal="center" wrapText="1"/>
    </xf>
    <xf numFmtId="0" fontId="9" fillId="0" borderId="8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12" xfId="2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8" xfId="1" applyFont="1" applyBorder="1" applyAlignment="1" applyProtection="1">
      <alignment horizontal="center" wrapText="1"/>
    </xf>
    <xf numFmtId="0" fontId="3" fillId="0" borderId="3" xfId="1" applyFont="1" applyBorder="1" applyAlignment="1" applyProtection="1">
      <alignment horizontal="center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0" xfId="1" applyFont="1" applyBorder="1" applyAlignment="1" applyProtection="1">
      <alignment horizontal="center" wrapText="1"/>
    </xf>
    <xf numFmtId="0" fontId="3" fillId="0" borderId="7" xfId="1" applyFont="1" applyBorder="1" applyAlignment="1" applyProtection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0" borderId="9" xfId="0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Хороший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view="pageBreakPreview" zoomScaleNormal="80" zoomScaleSheetLayoutView="70" workbookViewId="0">
      <selection activeCell="O1" sqref="O1:Q1"/>
    </sheetView>
  </sheetViews>
  <sheetFormatPr defaultColWidth="8.7109375" defaultRowHeight="12.75" x14ac:dyDescent="0.2"/>
  <cols>
    <col min="1" max="1" width="24.7109375" style="2" customWidth="1"/>
    <col min="2" max="2" width="25" style="2" customWidth="1"/>
    <col min="3" max="3" width="18.85546875" style="2" customWidth="1"/>
    <col min="4" max="5" width="8.7109375" style="2"/>
    <col min="6" max="6" width="13.140625" style="4" customWidth="1"/>
    <col min="7" max="7" width="8.7109375" style="2"/>
    <col min="8" max="8" width="12.28515625" style="2" bestFit="1" customWidth="1"/>
    <col min="9" max="10" width="12" style="2" customWidth="1"/>
    <col min="11" max="11" width="11.7109375" style="19" customWidth="1"/>
    <col min="12" max="12" width="10.42578125" style="46" customWidth="1"/>
    <col min="13" max="14" width="10.7109375" style="19" customWidth="1"/>
    <col min="15" max="15" width="20.140625" style="2" customWidth="1"/>
    <col min="16" max="16" width="21.7109375" style="2" customWidth="1"/>
    <col min="17" max="17" width="18.42578125" style="2" customWidth="1"/>
    <col min="18" max="16384" width="8.7109375" style="2"/>
  </cols>
  <sheetData>
    <row r="1" spans="1:17" ht="25.5" customHeight="1" thickBot="1" x14ac:dyDescent="0.25">
      <c r="E1" s="56" t="s">
        <v>50</v>
      </c>
      <c r="F1" s="56"/>
      <c r="G1" s="56"/>
      <c r="H1" s="56"/>
      <c r="I1" s="56"/>
      <c r="J1" s="56"/>
      <c r="K1" s="56"/>
      <c r="L1" s="19"/>
      <c r="O1" s="75" t="s">
        <v>70</v>
      </c>
      <c r="P1" s="75"/>
      <c r="Q1" s="75"/>
    </row>
    <row r="2" spans="1:17" ht="42" customHeight="1" thickBot="1" x14ac:dyDescent="0.25">
      <c r="A2" s="63" t="s">
        <v>0</v>
      </c>
      <c r="B2" s="69" t="s">
        <v>1</v>
      </c>
      <c r="C2" s="69" t="s">
        <v>2</v>
      </c>
      <c r="D2" s="67" t="s">
        <v>3</v>
      </c>
      <c r="E2" s="52"/>
      <c r="F2" s="52"/>
      <c r="G2" s="68"/>
      <c r="H2" s="29"/>
      <c r="I2" s="52"/>
      <c r="J2" s="52"/>
      <c r="K2" s="52"/>
      <c r="L2" s="52"/>
      <c r="M2" s="52"/>
      <c r="N2" s="29"/>
      <c r="O2" s="47" t="s">
        <v>15</v>
      </c>
      <c r="P2" s="47" t="s">
        <v>16</v>
      </c>
      <c r="Q2" s="47" t="s">
        <v>17</v>
      </c>
    </row>
    <row r="3" spans="1:17" ht="13.5" customHeight="1" thickBot="1" x14ac:dyDescent="0.25">
      <c r="A3" s="64"/>
      <c r="B3" s="70"/>
      <c r="C3" s="70"/>
      <c r="D3" s="69" t="s">
        <v>4</v>
      </c>
      <c r="E3" s="69" t="s">
        <v>5</v>
      </c>
      <c r="F3" s="71" t="s">
        <v>6</v>
      </c>
      <c r="G3" s="69" t="s">
        <v>7</v>
      </c>
      <c r="H3" s="27"/>
      <c r="I3" s="53">
        <v>2023</v>
      </c>
      <c r="J3" s="53">
        <v>2024</v>
      </c>
      <c r="K3" s="49">
        <v>2025</v>
      </c>
      <c r="L3" s="49">
        <v>2026</v>
      </c>
      <c r="M3" s="49">
        <v>2027</v>
      </c>
      <c r="N3" s="49">
        <v>2028</v>
      </c>
      <c r="O3" s="47"/>
      <c r="P3" s="47"/>
      <c r="Q3" s="47"/>
    </row>
    <row r="4" spans="1:17" ht="15.75" customHeight="1" thickBot="1" x14ac:dyDescent="0.25">
      <c r="A4" s="64"/>
      <c r="B4" s="70"/>
      <c r="C4" s="70"/>
      <c r="D4" s="70"/>
      <c r="E4" s="70"/>
      <c r="F4" s="72"/>
      <c r="G4" s="70"/>
      <c r="H4" s="28"/>
      <c r="I4" s="54"/>
      <c r="J4" s="54"/>
      <c r="K4" s="50"/>
      <c r="L4" s="50"/>
      <c r="M4" s="50"/>
      <c r="N4" s="50"/>
      <c r="O4" s="47"/>
      <c r="P4" s="47"/>
      <c r="Q4" s="47"/>
    </row>
    <row r="5" spans="1:17" ht="15.75" customHeight="1" thickBot="1" x14ac:dyDescent="0.25">
      <c r="A5" s="64"/>
      <c r="B5" s="70"/>
      <c r="C5" s="70"/>
      <c r="D5" s="70"/>
      <c r="E5" s="70"/>
      <c r="F5" s="72"/>
      <c r="G5" s="70"/>
      <c r="H5" s="28"/>
      <c r="I5" s="54"/>
      <c r="J5" s="54"/>
      <c r="K5" s="50"/>
      <c r="L5" s="50"/>
      <c r="M5" s="50"/>
      <c r="N5" s="50"/>
      <c r="O5" s="47"/>
      <c r="P5" s="47"/>
      <c r="Q5" s="47"/>
    </row>
    <row r="6" spans="1:17" ht="15.75" customHeight="1" thickBot="1" x14ac:dyDescent="0.25">
      <c r="A6" s="64"/>
      <c r="B6" s="70"/>
      <c r="C6" s="70"/>
      <c r="D6" s="70"/>
      <c r="E6" s="70"/>
      <c r="F6" s="72"/>
      <c r="G6" s="70"/>
      <c r="H6" s="28"/>
      <c r="I6" s="54"/>
      <c r="J6" s="54"/>
      <c r="K6" s="50"/>
      <c r="L6" s="50"/>
      <c r="M6" s="50"/>
      <c r="N6" s="50"/>
      <c r="O6" s="47"/>
      <c r="P6" s="47"/>
      <c r="Q6" s="47"/>
    </row>
    <row r="7" spans="1:17" ht="109.5" customHeight="1" x14ac:dyDescent="0.2">
      <c r="A7" s="64"/>
      <c r="B7" s="70"/>
      <c r="C7" s="70"/>
      <c r="D7" s="70"/>
      <c r="E7" s="70"/>
      <c r="F7" s="72"/>
      <c r="G7" s="70"/>
      <c r="H7" s="28"/>
      <c r="I7" s="55"/>
      <c r="J7" s="55"/>
      <c r="K7" s="51"/>
      <c r="L7" s="51"/>
      <c r="M7" s="50"/>
      <c r="N7" s="50"/>
      <c r="O7" s="48"/>
      <c r="P7" s="48"/>
      <c r="Q7" s="48"/>
    </row>
    <row r="8" spans="1:17" ht="15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6">
        <v>6</v>
      </c>
      <c r="G8" s="9">
        <v>7</v>
      </c>
      <c r="H8" s="9" t="s">
        <v>9</v>
      </c>
      <c r="I8" s="38"/>
      <c r="J8" s="38"/>
      <c r="K8" s="39"/>
      <c r="L8" s="39">
        <v>11</v>
      </c>
      <c r="M8" s="39"/>
      <c r="N8" s="39"/>
      <c r="O8" s="39">
        <v>13</v>
      </c>
      <c r="P8" s="39">
        <v>14</v>
      </c>
      <c r="Q8" s="39">
        <v>15</v>
      </c>
    </row>
    <row r="9" spans="1:17" ht="15.95" customHeight="1" x14ac:dyDescent="0.2">
      <c r="A9" s="65" t="s">
        <v>8</v>
      </c>
      <c r="B9" s="66" t="s">
        <v>35</v>
      </c>
      <c r="C9" s="74" t="s">
        <v>9</v>
      </c>
      <c r="D9" s="62" t="s">
        <v>10</v>
      </c>
      <c r="E9" s="62" t="s">
        <v>10</v>
      </c>
      <c r="F9" s="73" t="s">
        <v>10</v>
      </c>
      <c r="G9" s="62" t="s">
        <v>10</v>
      </c>
      <c r="H9" s="60">
        <f>I9+J9+K9+L9+M9+N9</f>
        <v>23381052.07</v>
      </c>
      <c r="I9" s="45">
        <f>I11</f>
        <v>9935808.0299999993</v>
      </c>
      <c r="J9" s="45">
        <f>J11</f>
        <v>3966957.04</v>
      </c>
      <c r="K9" s="44">
        <f>K11</f>
        <v>2524677</v>
      </c>
      <c r="L9" s="43">
        <f t="shared" ref="L9:M9" si="0">L11</f>
        <v>2317870</v>
      </c>
      <c r="M9" s="59">
        <f t="shared" si="0"/>
        <v>2317870</v>
      </c>
      <c r="N9" s="59">
        <f t="shared" ref="N9" si="1">N11</f>
        <v>2317870</v>
      </c>
      <c r="O9" s="58"/>
      <c r="P9" s="58"/>
      <c r="Q9" s="58"/>
    </row>
    <row r="10" spans="1:17" ht="15" customHeight="1" x14ac:dyDescent="0.2">
      <c r="A10" s="65"/>
      <c r="B10" s="66"/>
      <c r="C10" s="74"/>
      <c r="D10" s="62"/>
      <c r="E10" s="62"/>
      <c r="F10" s="73"/>
      <c r="G10" s="62"/>
      <c r="H10" s="61"/>
      <c r="I10" s="45"/>
      <c r="J10" s="45"/>
      <c r="K10" s="44"/>
      <c r="L10" s="43"/>
      <c r="M10" s="59"/>
      <c r="N10" s="59"/>
      <c r="O10" s="58"/>
      <c r="P10" s="58"/>
      <c r="Q10" s="58"/>
    </row>
    <row r="11" spans="1:17" ht="17.45" customHeight="1" x14ac:dyDescent="0.2">
      <c r="A11" s="65"/>
      <c r="B11" s="66"/>
      <c r="C11" s="12" t="s">
        <v>14</v>
      </c>
      <c r="D11" s="14"/>
      <c r="E11" s="14" t="s">
        <v>10</v>
      </c>
      <c r="F11" s="15" t="s">
        <v>10</v>
      </c>
      <c r="G11" s="14">
        <v>240</v>
      </c>
      <c r="H11" s="14" t="s">
        <v>68</v>
      </c>
      <c r="I11" s="45">
        <f t="shared" ref="I11:O11" si="2">I12</f>
        <v>9935808.0299999993</v>
      </c>
      <c r="J11" s="45">
        <f t="shared" si="2"/>
        <v>3966957.04</v>
      </c>
      <c r="K11" s="44">
        <f t="shared" si="2"/>
        <v>2524677</v>
      </c>
      <c r="L11" s="13">
        <f t="shared" si="2"/>
        <v>2317870</v>
      </c>
      <c r="M11" s="13">
        <f t="shared" si="2"/>
        <v>2317870</v>
      </c>
      <c r="N11" s="13">
        <f t="shared" si="2"/>
        <v>2317870</v>
      </c>
      <c r="O11" s="8">
        <f t="shared" si="2"/>
        <v>0</v>
      </c>
      <c r="P11" s="11"/>
      <c r="Q11" s="11"/>
    </row>
    <row r="12" spans="1:17" ht="49.5" customHeight="1" x14ac:dyDescent="0.2">
      <c r="A12" s="65"/>
      <c r="B12" s="66"/>
      <c r="C12" s="12" t="s">
        <v>14</v>
      </c>
      <c r="D12" s="14"/>
      <c r="E12" s="14" t="s">
        <v>10</v>
      </c>
      <c r="F12" s="15" t="s">
        <v>10</v>
      </c>
      <c r="G12" s="14">
        <v>244</v>
      </c>
      <c r="H12" s="14"/>
      <c r="I12" s="40">
        <f>I15+I28+I31</f>
        <v>9935808.0299999993</v>
      </c>
      <c r="J12" s="40">
        <f>J15+J28+J31</f>
        <v>3966957.04</v>
      </c>
      <c r="K12" s="40">
        <f>K15+K28</f>
        <v>2524677</v>
      </c>
      <c r="L12" s="40">
        <f>L15+L28</f>
        <v>2317870</v>
      </c>
      <c r="M12" s="40">
        <f>M15+M28</f>
        <v>2317870</v>
      </c>
      <c r="N12" s="40">
        <f>N15+N28</f>
        <v>2317870</v>
      </c>
      <c r="O12" s="11"/>
      <c r="P12" s="11"/>
      <c r="Q12" s="11"/>
    </row>
    <row r="13" spans="1:17" ht="35.1" customHeight="1" x14ac:dyDescent="0.2">
      <c r="A13" s="65"/>
      <c r="B13" s="66"/>
      <c r="C13" s="12"/>
      <c r="D13" s="14"/>
      <c r="E13" s="14" t="s">
        <v>10</v>
      </c>
      <c r="F13" s="15" t="s">
        <v>10</v>
      </c>
      <c r="G13" s="14" t="s">
        <v>10</v>
      </c>
      <c r="H13" s="14"/>
      <c r="I13" s="23"/>
      <c r="J13" s="23"/>
      <c r="K13" s="13"/>
      <c r="L13" s="13"/>
      <c r="M13" s="13"/>
      <c r="N13" s="13"/>
      <c r="O13" s="11"/>
      <c r="P13" s="11"/>
      <c r="Q13" s="11"/>
    </row>
    <row r="14" spans="1:17" ht="0.75" customHeight="1" x14ac:dyDescent="0.2">
      <c r="A14" s="1" t="s">
        <v>41</v>
      </c>
      <c r="B14" s="1" t="s">
        <v>23</v>
      </c>
      <c r="C14" s="1" t="s">
        <v>14</v>
      </c>
      <c r="D14" s="17" t="s">
        <v>19</v>
      </c>
      <c r="E14" s="17" t="s">
        <v>18</v>
      </c>
      <c r="F14" s="17" t="s">
        <v>20</v>
      </c>
      <c r="G14" s="18" t="s">
        <v>12</v>
      </c>
      <c r="H14" s="18"/>
      <c r="I14" s="24">
        <f t="shared" ref="I14:K14" si="3">I16</f>
        <v>0</v>
      </c>
      <c r="J14" s="24">
        <f t="shared" si="3"/>
        <v>0</v>
      </c>
      <c r="K14" s="24">
        <f t="shared" si="3"/>
        <v>0</v>
      </c>
      <c r="L14" s="16"/>
      <c r="M14" s="16"/>
      <c r="N14" s="16"/>
      <c r="O14" s="12"/>
      <c r="P14" s="11"/>
      <c r="Q14" s="21" t="s">
        <v>33</v>
      </c>
    </row>
    <row r="15" spans="1:17" ht="90" customHeight="1" x14ac:dyDescent="0.2">
      <c r="A15" s="1" t="s">
        <v>40</v>
      </c>
      <c r="B15" s="1" t="s">
        <v>23</v>
      </c>
      <c r="C15" s="1" t="s">
        <v>14</v>
      </c>
      <c r="D15" s="17" t="s">
        <v>19</v>
      </c>
      <c r="E15" s="17" t="s">
        <v>28</v>
      </c>
      <c r="F15" s="17" t="s">
        <v>20</v>
      </c>
      <c r="G15" s="18"/>
      <c r="H15" s="18"/>
      <c r="I15" s="40">
        <f t="shared" ref="I15:N15" si="4">I17+I19+I23+I26+I27</f>
        <v>8460380.1799999997</v>
      </c>
      <c r="J15" s="40">
        <f t="shared" si="4"/>
        <v>2140852.2400000002</v>
      </c>
      <c r="K15" s="40">
        <f t="shared" si="4"/>
        <v>422524</v>
      </c>
      <c r="L15" s="40">
        <f t="shared" si="4"/>
        <v>160000</v>
      </c>
      <c r="M15" s="40">
        <f t="shared" si="4"/>
        <v>160000</v>
      </c>
      <c r="N15" s="40">
        <f t="shared" si="4"/>
        <v>160000</v>
      </c>
      <c r="O15" s="12"/>
      <c r="P15" s="11"/>
      <c r="Q15" s="21"/>
    </row>
    <row r="16" spans="1:17" ht="374.25" customHeight="1" x14ac:dyDescent="0.2">
      <c r="A16" s="1" t="s">
        <v>13</v>
      </c>
      <c r="B16" s="1" t="s">
        <v>26</v>
      </c>
      <c r="C16" s="1" t="s">
        <v>14</v>
      </c>
      <c r="D16" s="6" t="s">
        <v>19</v>
      </c>
      <c r="E16" s="6" t="s">
        <v>18</v>
      </c>
      <c r="F16" s="6" t="s">
        <v>24</v>
      </c>
      <c r="G16" s="9">
        <v>244</v>
      </c>
      <c r="H16" s="9"/>
      <c r="I16" s="23"/>
      <c r="J16" s="23"/>
      <c r="K16" s="13"/>
      <c r="L16" s="13"/>
      <c r="M16" s="13"/>
      <c r="N16" s="13"/>
      <c r="O16" s="9" t="s">
        <v>22</v>
      </c>
      <c r="P16" s="1" t="s">
        <v>27</v>
      </c>
      <c r="Q16" s="7"/>
    </row>
    <row r="17" spans="1:17" ht="84.75" customHeight="1" x14ac:dyDescent="0.2">
      <c r="A17" s="1" t="s">
        <v>11</v>
      </c>
      <c r="B17" s="1" t="s">
        <v>26</v>
      </c>
      <c r="C17" s="1" t="s">
        <v>14</v>
      </c>
      <c r="D17" s="6" t="s">
        <v>19</v>
      </c>
      <c r="E17" s="6" t="s">
        <v>28</v>
      </c>
      <c r="F17" s="6" t="s">
        <v>24</v>
      </c>
      <c r="G17" s="9">
        <v>244</v>
      </c>
      <c r="H17" s="9"/>
      <c r="I17" s="35">
        <v>238760.18</v>
      </c>
      <c r="J17" s="35">
        <v>144000</v>
      </c>
      <c r="K17" s="13">
        <v>311625</v>
      </c>
      <c r="L17" s="13">
        <v>160000</v>
      </c>
      <c r="M17" s="13">
        <v>160000</v>
      </c>
      <c r="N17" s="13">
        <v>160000</v>
      </c>
      <c r="O17" s="9"/>
      <c r="P17" s="41" t="s">
        <v>47</v>
      </c>
      <c r="Q17" s="7"/>
    </row>
    <row r="18" spans="1:17" ht="84.75" customHeight="1" x14ac:dyDescent="0.2">
      <c r="A18" s="1"/>
      <c r="B18" s="20" t="s">
        <v>44</v>
      </c>
      <c r="C18" s="1" t="s">
        <v>14</v>
      </c>
      <c r="D18" s="6" t="s">
        <v>19</v>
      </c>
      <c r="E18" s="6" t="s">
        <v>28</v>
      </c>
      <c r="F18" s="6" t="s">
        <v>48</v>
      </c>
      <c r="G18" s="9">
        <v>244</v>
      </c>
      <c r="H18" s="9"/>
      <c r="I18" s="23"/>
      <c r="J18" s="23"/>
      <c r="K18" s="13"/>
      <c r="L18" s="13"/>
      <c r="M18" s="13"/>
      <c r="N18" s="13"/>
      <c r="O18" s="9" t="s">
        <v>45</v>
      </c>
      <c r="P18" s="1" t="s">
        <v>49</v>
      </c>
      <c r="Q18" s="7"/>
    </row>
    <row r="19" spans="1:17" ht="84.75" customHeight="1" x14ac:dyDescent="0.2">
      <c r="A19" s="20" t="s">
        <v>13</v>
      </c>
      <c r="B19" s="20" t="s">
        <v>44</v>
      </c>
      <c r="C19" s="20" t="s">
        <v>14</v>
      </c>
      <c r="D19" s="32" t="s">
        <v>19</v>
      </c>
      <c r="E19" s="32" t="s">
        <v>28</v>
      </c>
      <c r="F19" s="32" t="s">
        <v>20</v>
      </c>
      <c r="G19" s="31"/>
      <c r="H19" s="31"/>
      <c r="I19" s="44">
        <f t="shared" ref="I19:N19" si="5">I20+I21</f>
        <v>8105710</v>
      </c>
      <c r="J19" s="45">
        <f t="shared" si="5"/>
        <v>1884852.24</v>
      </c>
      <c r="K19" s="44">
        <f t="shared" si="5"/>
        <v>0</v>
      </c>
      <c r="L19" s="44">
        <f t="shared" si="5"/>
        <v>0</v>
      </c>
      <c r="M19" s="44">
        <f t="shared" si="5"/>
        <v>0</v>
      </c>
      <c r="N19" s="30">
        <f t="shared" si="5"/>
        <v>0</v>
      </c>
      <c r="O19" s="31" t="s">
        <v>45</v>
      </c>
      <c r="P19" s="20" t="s">
        <v>49</v>
      </c>
      <c r="Q19" s="26"/>
    </row>
    <row r="20" spans="1:17" ht="84.75" customHeight="1" x14ac:dyDescent="0.2">
      <c r="A20" s="1" t="s">
        <v>13</v>
      </c>
      <c r="B20" s="1" t="s">
        <v>51</v>
      </c>
      <c r="C20" s="1" t="s">
        <v>14</v>
      </c>
      <c r="D20" s="32" t="s">
        <v>19</v>
      </c>
      <c r="E20" s="32" t="s">
        <v>28</v>
      </c>
      <c r="F20" s="32" t="s">
        <v>52</v>
      </c>
      <c r="G20" s="31">
        <v>244</v>
      </c>
      <c r="H20" s="31"/>
      <c r="I20" s="35">
        <v>140000</v>
      </c>
      <c r="J20" s="23"/>
      <c r="K20" s="43"/>
      <c r="L20" s="43"/>
      <c r="M20" s="43"/>
      <c r="N20" s="25"/>
      <c r="O20" s="9" t="s">
        <v>45</v>
      </c>
      <c r="P20" s="1" t="s">
        <v>54</v>
      </c>
      <c r="Q20" s="26"/>
    </row>
    <row r="21" spans="1:17" ht="84.75" customHeight="1" x14ac:dyDescent="0.2">
      <c r="A21" s="1" t="s">
        <v>13</v>
      </c>
      <c r="B21" s="1" t="s">
        <v>51</v>
      </c>
      <c r="C21" s="1" t="s">
        <v>14</v>
      </c>
      <c r="D21" s="32" t="s">
        <v>19</v>
      </c>
      <c r="E21" s="32" t="s">
        <v>28</v>
      </c>
      <c r="F21" s="32" t="s">
        <v>52</v>
      </c>
      <c r="G21" s="31">
        <v>414</v>
      </c>
      <c r="H21" s="31"/>
      <c r="I21" s="35">
        <v>7965710</v>
      </c>
      <c r="J21" s="35">
        <v>1884852.24</v>
      </c>
      <c r="K21" s="43"/>
      <c r="L21" s="43"/>
      <c r="M21" s="43"/>
      <c r="N21" s="25"/>
      <c r="O21" s="9" t="s">
        <v>45</v>
      </c>
      <c r="P21" s="1" t="s">
        <v>53</v>
      </c>
      <c r="Q21" s="26"/>
    </row>
    <row r="22" spans="1:17" ht="55.5" customHeight="1" x14ac:dyDescent="0.2">
      <c r="A22" s="1"/>
      <c r="B22" s="1"/>
      <c r="C22" s="1" t="s">
        <v>14</v>
      </c>
      <c r="D22" s="6" t="s">
        <v>19</v>
      </c>
      <c r="E22" s="6" t="s">
        <v>28</v>
      </c>
      <c r="F22" s="6" t="s">
        <v>46</v>
      </c>
      <c r="G22" s="9"/>
      <c r="H22" s="9"/>
      <c r="I22" s="23"/>
      <c r="J22" s="23"/>
      <c r="K22" s="13"/>
      <c r="L22" s="13"/>
      <c r="M22" s="13"/>
      <c r="N22" s="13"/>
      <c r="O22" s="9" t="s">
        <v>45</v>
      </c>
      <c r="P22" s="1"/>
      <c r="Q22" s="7"/>
    </row>
    <row r="23" spans="1:17" ht="138" customHeight="1" x14ac:dyDescent="0.25">
      <c r="A23" s="1" t="s">
        <v>13</v>
      </c>
      <c r="B23" s="1" t="s">
        <v>21</v>
      </c>
      <c r="C23" s="1" t="s">
        <v>14</v>
      </c>
      <c r="D23" s="6" t="s">
        <v>19</v>
      </c>
      <c r="E23" s="6" t="s">
        <v>18</v>
      </c>
      <c r="F23" s="6" t="s">
        <v>25</v>
      </c>
      <c r="G23" s="9">
        <v>244</v>
      </c>
      <c r="H23" s="9"/>
      <c r="I23" s="23">
        <f>I24</f>
        <v>24000</v>
      </c>
      <c r="J23" s="23">
        <f>J24</f>
        <v>21000</v>
      </c>
      <c r="K23" s="13">
        <f>K24</f>
        <v>21000</v>
      </c>
      <c r="L23" s="13"/>
      <c r="M23" s="13"/>
      <c r="N23" s="13"/>
      <c r="O23" s="10" t="s">
        <v>31</v>
      </c>
      <c r="P23" s="36" t="s">
        <v>43</v>
      </c>
      <c r="Q23" s="7"/>
    </row>
    <row r="24" spans="1:17" ht="29.25" customHeight="1" x14ac:dyDescent="0.25">
      <c r="A24" s="1" t="s">
        <v>13</v>
      </c>
      <c r="B24" s="1"/>
      <c r="C24" s="1" t="s">
        <v>14</v>
      </c>
      <c r="D24" s="6" t="s">
        <v>19</v>
      </c>
      <c r="E24" s="6" t="s">
        <v>28</v>
      </c>
      <c r="F24" s="6" t="s">
        <v>25</v>
      </c>
      <c r="G24" s="9">
        <v>244</v>
      </c>
      <c r="H24" s="9"/>
      <c r="I24" s="23">
        <v>24000</v>
      </c>
      <c r="J24" s="23">
        <f>J25</f>
        <v>21000</v>
      </c>
      <c r="K24" s="23">
        <f>K25</f>
        <v>21000</v>
      </c>
      <c r="L24" s="13"/>
      <c r="M24" s="13"/>
      <c r="N24" s="13"/>
      <c r="O24" s="10" t="s">
        <v>34</v>
      </c>
      <c r="P24" s="22"/>
      <c r="Q24" s="7"/>
    </row>
    <row r="25" spans="1:17" ht="101.25" customHeight="1" x14ac:dyDescent="0.25">
      <c r="A25" s="1"/>
      <c r="B25" s="1" t="s">
        <v>21</v>
      </c>
      <c r="C25" s="1" t="s">
        <v>14</v>
      </c>
      <c r="D25" s="6" t="s">
        <v>19</v>
      </c>
      <c r="E25" s="6" t="s">
        <v>28</v>
      </c>
      <c r="F25" s="6" t="s">
        <v>25</v>
      </c>
      <c r="G25" s="9">
        <v>244</v>
      </c>
      <c r="H25" s="9"/>
      <c r="I25" s="23">
        <v>24000</v>
      </c>
      <c r="J25" s="23">
        <v>21000</v>
      </c>
      <c r="K25" s="13">
        <v>21000</v>
      </c>
      <c r="L25" s="13"/>
      <c r="M25" s="13"/>
      <c r="N25" s="13"/>
      <c r="O25" s="10" t="s">
        <v>38</v>
      </c>
      <c r="P25" s="42" t="s">
        <v>42</v>
      </c>
      <c r="Q25" s="7"/>
    </row>
    <row r="26" spans="1:17" ht="45.75" customHeight="1" x14ac:dyDescent="0.25">
      <c r="A26" s="1" t="s">
        <v>13</v>
      </c>
      <c r="B26" s="1" t="s">
        <v>30</v>
      </c>
      <c r="C26" s="1" t="s">
        <v>14</v>
      </c>
      <c r="D26" s="6" t="s">
        <v>19</v>
      </c>
      <c r="E26" s="6" t="s">
        <v>28</v>
      </c>
      <c r="F26" s="6" t="s">
        <v>29</v>
      </c>
      <c r="G26" s="9">
        <v>244</v>
      </c>
      <c r="H26" s="9"/>
      <c r="I26" s="23">
        <v>91000</v>
      </c>
      <c r="J26" s="23">
        <v>90000</v>
      </c>
      <c r="K26" s="13">
        <v>89000</v>
      </c>
      <c r="L26" s="13">
        <v>0</v>
      </c>
      <c r="M26" s="13">
        <v>0</v>
      </c>
      <c r="N26" s="13">
        <v>0</v>
      </c>
      <c r="O26" s="10" t="s">
        <v>32</v>
      </c>
      <c r="P26" s="10" t="s">
        <v>38</v>
      </c>
      <c r="Q26" s="7"/>
    </row>
    <row r="27" spans="1:17" ht="28.5" customHeight="1" x14ac:dyDescent="0.25">
      <c r="A27" s="1"/>
      <c r="B27" s="1" t="s">
        <v>36</v>
      </c>
      <c r="C27" s="1" t="s">
        <v>14</v>
      </c>
      <c r="D27" s="6" t="s">
        <v>19</v>
      </c>
      <c r="E27" s="6" t="s">
        <v>28</v>
      </c>
      <c r="F27" s="6" t="s">
        <v>37</v>
      </c>
      <c r="G27" s="9">
        <v>244</v>
      </c>
      <c r="H27" s="9"/>
      <c r="I27" s="23">
        <v>910</v>
      </c>
      <c r="J27" s="23">
        <v>1000</v>
      </c>
      <c r="K27" s="13">
        <v>899</v>
      </c>
      <c r="L27" s="13">
        <v>0</v>
      </c>
      <c r="M27" s="13">
        <v>0</v>
      </c>
      <c r="N27" s="13">
        <v>0</v>
      </c>
      <c r="O27" s="10" t="s">
        <v>38</v>
      </c>
      <c r="P27" s="22" t="s">
        <v>39</v>
      </c>
      <c r="Q27" s="7"/>
    </row>
    <row r="28" spans="1:17" ht="28.5" customHeight="1" x14ac:dyDescent="0.2">
      <c r="A28" s="20" t="s">
        <v>55</v>
      </c>
      <c r="B28" s="20" t="s">
        <v>56</v>
      </c>
      <c r="C28" s="20"/>
      <c r="D28" s="32" t="s">
        <v>19</v>
      </c>
      <c r="E28" s="32" t="s">
        <v>28</v>
      </c>
      <c r="F28" s="32" t="s">
        <v>59</v>
      </c>
      <c r="G28" s="31"/>
      <c r="H28" s="31"/>
      <c r="I28" s="44">
        <f>I29+I30</f>
        <v>1225957.8500000001</v>
      </c>
      <c r="J28" s="45">
        <f>J29+J30</f>
        <v>1543584.8</v>
      </c>
      <c r="K28" s="44">
        <f>K29+K31</f>
        <v>2102153</v>
      </c>
      <c r="L28" s="44">
        <f>L29+L31</f>
        <v>2157870</v>
      </c>
      <c r="M28" s="44">
        <f>M29+M31</f>
        <v>2157870</v>
      </c>
      <c r="N28" s="30">
        <f>N29+N31</f>
        <v>2157870</v>
      </c>
      <c r="O28" s="33"/>
      <c r="P28" s="34"/>
      <c r="Q28" s="26"/>
    </row>
    <row r="29" spans="1:17" ht="56.25" customHeight="1" x14ac:dyDescent="0.25">
      <c r="A29" s="1"/>
      <c r="B29" s="1" t="s">
        <v>57</v>
      </c>
      <c r="C29" s="1" t="s">
        <v>14</v>
      </c>
      <c r="D29" s="6" t="s">
        <v>19</v>
      </c>
      <c r="E29" s="6" t="s">
        <v>28</v>
      </c>
      <c r="F29" s="6" t="s">
        <v>58</v>
      </c>
      <c r="G29" s="9">
        <v>120</v>
      </c>
      <c r="H29" s="9"/>
      <c r="I29" s="35">
        <v>1221527.8500000001</v>
      </c>
      <c r="J29" s="35">
        <v>1543584.8</v>
      </c>
      <c r="K29" s="13">
        <v>1783430</v>
      </c>
      <c r="L29" s="13">
        <v>2157870</v>
      </c>
      <c r="M29" s="13">
        <v>2157870</v>
      </c>
      <c r="N29" s="13">
        <v>2157870</v>
      </c>
      <c r="O29" s="10"/>
      <c r="P29" s="36" t="s">
        <v>69</v>
      </c>
      <c r="Q29" s="7"/>
    </row>
    <row r="30" spans="1:17" ht="56.25" customHeight="1" x14ac:dyDescent="0.25">
      <c r="A30" s="1"/>
      <c r="B30" s="1"/>
      <c r="C30" s="1" t="s">
        <v>14</v>
      </c>
      <c r="D30" s="6" t="s">
        <v>19</v>
      </c>
      <c r="E30" s="6" t="s">
        <v>28</v>
      </c>
      <c r="F30" s="6" t="s">
        <v>58</v>
      </c>
      <c r="G30" s="9">
        <v>244</v>
      </c>
      <c r="H30" s="9"/>
      <c r="I30" s="35">
        <v>4430</v>
      </c>
      <c r="J30" s="23"/>
      <c r="K30" s="13"/>
      <c r="L30" s="13"/>
      <c r="M30" s="13"/>
      <c r="N30" s="13"/>
      <c r="O30" s="10"/>
      <c r="P30" s="22" t="s">
        <v>60</v>
      </c>
      <c r="Q30" s="7"/>
    </row>
    <row r="31" spans="1:17" ht="56.25" customHeight="1" x14ac:dyDescent="0.25">
      <c r="A31" s="20" t="s">
        <v>55</v>
      </c>
      <c r="B31" s="20" t="s">
        <v>61</v>
      </c>
      <c r="C31" s="1"/>
      <c r="D31" s="6" t="s">
        <v>19</v>
      </c>
      <c r="E31" s="6" t="s">
        <v>28</v>
      </c>
      <c r="F31" s="6" t="s">
        <v>59</v>
      </c>
      <c r="G31" s="9"/>
      <c r="H31" s="9"/>
      <c r="I31" s="45">
        <f>I32+I33+I34</f>
        <v>249470</v>
      </c>
      <c r="J31" s="45">
        <f>J32+J33+J34</f>
        <v>282520</v>
      </c>
      <c r="K31" s="45">
        <f>K32+K33+K34</f>
        <v>318723</v>
      </c>
      <c r="L31" s="45">
        <f>L32+L33+L34</f>
        <v>0</v>
      </c>
      <c r="M31" s="45">
        <v>0</v>
      </c>
      <c r="N31" s="37">
        <v>0</v>
      </c>
      <c r="O31" s="10"/>
      <c r="P31" s="22"/>
      <c r="Q31" s="7"/>
    </row>
    <row r="32" spans="1:17" ht="56.25" customHeight="1" x14ac:dyDescent="0.25">
      <c r="A32" s="1"/>
      <c r="B32" s="1" t="s">
        <v>65</v>
      </c>
      <c r="C32" s="1"/>
      <c r="D32" s="6" t="s">
        <v>19</v>
      </c>
      <c r="E32" s="6" t="s">
        <v>28</v>
      </c>
      <c r="F32" s="6" t="s">
        <v>62</v>
      </c>
      <c r="G32" s="9">
        <v>123</v>
      </c>
      <c r="H32" s="9"/>
      <c r="I32" s="35">
        <v>50000</v>
      </c>
      <c r="J32" s="23">
        <v>0</v>
      </c>
      <c r="K32" s="13">
        <v>20000</v>
      </c>
      <c r="L32" s="13"/>
      <c r="M32" s="13"/>
      <c r="N32" s="13"/>
      <c r="O32" s="10"/>
      <c r="P32" s="36" t="s">
        <v>66</v>
      </c>
      <c r="Q32" s="7"/>
    </row>
    <row r="33" spans="1:17" ht="56.25" customHeight="1" x14ac:dyDescent="0.25">
      <c r="A33" s="1"/>
      <c r="B33" s="20"/>
      <c r="C33" s="1"/>
      <c r="D33" s="6" t="s">
        <v>19</v>
      </c>
      <c r="E33" s="6" t="s">
        <v>28</v>
      </c>
      <c r="F33" s="6" t="s">
        <v>62</v>
      </c>
      <c r="G33" s="9">
        <v>244</v>
      </c>
      <c r="H33" s="9"/>
      <c r="I33" s="35">
        <v>197000</v>
      </c>
      <c r="J33" s="23">
        <v>279520</v>
      </c>
      <c r="K33" s="13">
        <v>295536</v>
      </c>
      <c r="L33" s="13">
        <v>0</v>
      </c>
      <c r="M33" s="13">
        <v>0</v>
      </c>
      <c r="N33" s="13">
        <v>0</v>
      </c>
      <c r="O33" s="10"/>
      <c r="P33" s="36" t="s">
        <v>67</v>
      </c>
      <c r="Q33" s="7"/>
    </row>
    <row r="34" spans="1:17" ht="56.25" customHeight="1" x14ac:dyDescent="0.25">
      <c r="A34" s="1"/>
      <c r="B34" s="20" t="s">
        <v>64</v>
      </c>
      <c r="C34" s="1"/>
      <c r="D34" s="6" t="s">
        <v>19</v>
      </c>
      <c r="E34" s="6" t="s">
        <v>28</v>
      </c>
      <c r="F34" s="6" t="s">
        <v>63</v>
      </c>
      <c r="G34" s="9"/>
      <c r="H34" s="9"/>
      <c r="I34" s="35">
        <v>2470</v>
      </c>
      <c r="J34" s="23">
        <v>3000</v>
      </c>
      <c r="K34" s="13">
        <v>3187</v>
      </c>
      <c r="L34" s="13">
        <v>0</v>
      </c>
      <c r="M34" s="13">
        <v>0</v>
      </c>
      <c r="N34" s="13">
        <v>0</v>
      </c>
      <c r="O34" s="10"/>
      <c r="P34" s="22" t="s">
        <v>39</v>
      </c>
      <c r="Q34" s="7"/>
    </row>
    <row r="35" spans="1:17" ht="22.5" customHeight="1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ht="33.75" customHeight="1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</row>
    <row r="37" spans="1:17" ht="12.75" hidden="1" customHeight="1" x14ac:dyDescent="0.2">
      <c r="O37" s="3"/>
      <c r="P37" s="5"/>
      <c r="Q37" s="3"/>
    </row>
  </sheetData>
  <mergeCells count="34">
    <mergeCell ref="A2:A7"/>
    <mergeCell ref="A9:A13"/>
    <mergeCell ref="B9:B13"/>
    <mergeCell ref="D2:G2"/>
    <mergeCell ref="D3:D7"/>
    <mergeCell ref="E3:E7"/>
    <mergeCell ref="F3:F7"/>
    <mergeCell ref="D9:D10"/>
    <mergeCell ref="F9:F10"/>
    <mergeCell ref="E9:E10"/>
    <mergeCell ref="C2:C7"/>
    <mergeCell ref="C9:C10"/>
    <mergeCell ref="G3:G7"/>
    <mergeCell ref="B2:B7"/>
    <mergeCell ref="A35:Q36"/>
    <mergeCell ref="O9:O10"/>
    <mergeCell ref="P9:P10"/>
    <mergeCell ref="Q9:Q10"/>
    <mergeCell ref="M9:M10"/>
    <mergeCell ref="H9:H10"/>
    <mergeCell ref="G9:G10"/>
    <mergeCell ref="N9:N10"/>
    <mergeCell ref="O1:Q1"/>
    <mergeCell ref="Q2:Q7"/>
    <mergeCell ref="L3:L7"/>
    <mergeCell ref="I2:M2"/>
    <mergeCell ref="I3:I7"/>
    <mergeCell ref="K3:K7"/>
    <mergeCell ref="J3:J7"/>
    <mergeCell ref="M3:M7"/>
    <mergeCell ref="O2:O7"/>
    <mergeCell ref="P2:P7"/>
    <mergeCell ref="E1:K1"/>
    <mergeCell ref="N3:N7"/>
  </mergeCells>
  <phoneticPr fontId="4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31496062992125984" right="0" top="0.39370078740157483" bottom="0.3937007874015748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2025-11-11T06:45:14Z</cp:lastPrinted>
  <dcterms:created xsi:type="dcterms:W3CDTF">2015-11-02T04:39:47Z</dcterms:created>
  <dcterms:modified xsi:type="dcterms:W3CDTF">2025-11-11T06:46:10Z</dcterms:modified>
</cp:coreProperties>
</file>